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25" windowWidth="19440" windowHeight="988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<sst xmlns="http://schemas.openxmlformats.org/spreadsheetml/2006/main" count="984" uniqueCount="382">
  <si>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</si>
  <si>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</si>
  <si>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</si>
  <si>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</si>
  <si>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</si>
  <si>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</si>
  <si>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</si>
  <si>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</si>
  <si>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</si>
  <si>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</si>
  <si>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</si>
  <si>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</si>
  <si>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</si>
  <si>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</si>
  <si>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</si>
  <si>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</si>
  <si>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</si>
  <si>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</si>
  <si>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</si>
  <si>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</si>
  <si>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</si>
  <si>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</si>
  <si>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</si>
  <si>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</si>
  <si>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</si>
  <si>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</si>
  <si>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</si>
  <si>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</si>
  <si>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</si>
  <si>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</si>
  <si>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</si>
  <si>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</si>
  <si>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</si>
  <si>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</si>
  <si>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</si>
  <si>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</si>
  <si>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</si>
  <si>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</si>
  <si>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</si>
  <si>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</si>
  <si>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</si>
  <si>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</si>
  <si>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</si>
  <si>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</si>
  <si>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</si>
  <si>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</si>
  <si>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</si>
  <si>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</si>
  <si>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</si>
  <si>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</si>
  <si>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</si>
  <si>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</si>
  <si>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</si>
  <si>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</si>
  <si>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</si>
  <si>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</si>
  <si>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</si>
  <si>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</si>
  <si>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</si>
  <si>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</si>
  <si>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</si>
  <si>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</si>
  <si>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</si>
  <si>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</si>
  <si>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</si>
  <si>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</si>
  <si>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</si>
  <si>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</si>
  <si>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</si>
  <si>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</si>
  <si>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</si>
  <si>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</si>
  <si>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</si>
  <si>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</si>
  <si>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</si>
  <si>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</si>
  <si>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</si>
  <si>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</si>
  <si>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</si>
  <si>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</si>
  <si>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</si>
  <si>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</si>
  <si>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</si>
  <si>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</si>
  <si>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</si>
  <si>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</si>
  <si>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</si>
  <si>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</si>
  <si>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</si>
  <si>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</si>
  <si>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</si>
  <si>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</si>
  <si>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</si>
  <si>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</si>
  <si>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</si>
  <si>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</si>
  <si>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</si>
  <si>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</si>
  <si>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</si>
  <si>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</si>
  <si>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</si>
  <si>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</si>
  <si>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</si>
  <si>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</si>
  <si>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</si>
  <si>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</si>
  <si>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</si>
  <si>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</si>
  <si>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</si>
  <si>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</si>
  <si>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</si>
  <si>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</si>
  <si>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</si>
  <si>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</si>
  <si>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</si>
  <si>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</si>
  <si>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</si>
  <si>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</si>
  <si>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</si>
  <si>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</si>
  <si>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</si>
  <si>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</si>
  <si>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</si>
  <si>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</si>
  <si>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</si>
  <si>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</si>
  <si>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</si>
  <si>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</si>
  <si>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</si>
  <si>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</si>
  <si>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</si>
  <si>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</si>
  <si>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</si>
  <si>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</si>
  <si>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</si>
  <si>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</si>
  <si>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</si>
  <si>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</si>
  <si>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</si>
  <si>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</si>
  <si>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</si>
  <si>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</si>
  <si>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</si>
  <si>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</si>
  <si>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</si>
  <si>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</si>
  <si>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</si>
  <si>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</si>
  <si>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</si>
  <si>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</si>
  <si>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</si>
  <si>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</si>
  <si>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</si>
  <si>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</si>
  <si>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</si>
  <si>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</si>
  <si>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</si>
  <si>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</si>
  <si>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</si>
  <si>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</si>
  <si>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</si>
  <si>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</si>
  <si>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</si>
  <si>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</si>
  <si>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</si>
  <si>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</si>
  <si>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</si>
  <si>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</si>
  <si>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</si>
  <si>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</si>
  <si>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</si>
  <si>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</si>
  <si>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</si>
  <si>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</si>
  <si>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</si>
  <si>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</si>
  <si>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</si>
  <si>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</si>
  <si>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</si>
  <si>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</si>
  <si>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</si>
  <si>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</si>
  <si>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</si>
  <si>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</si>
  <si>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</si>
  <si>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</si>
  <si>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</si>
  <si>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</si>
  <si>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</si>
  <si>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</si>
  <si>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</si>
  <si>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</si>
  <si>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</si>
  <si>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</si>
  <si>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</si>
  <si>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</si>
  <si>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</si>
  <si>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</si>
  <si>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</si>
  <si>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</si>
  <si>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</si>
  <si>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</si>
  <si>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</si>
  <si>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</si>
  <si>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</si>
  <si>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</si>
  <si>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</si>
  <si>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</si>
  <si>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</si>
  <si>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</si>
  <si>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</si>
  <si>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</si>
  <si>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</si>
  <si>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</si>
  <si>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</si>
  <si>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</si>
  <si>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</si>
  <si>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</si>
  <si>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</si>
  <si>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</si>
  <si>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</si>
  <si>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</si>
  <si>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</si>
  <si>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</si>
  <si>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</si>
  <si>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</si>
  <si>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</si>
  <si>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</si>
  <si>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</si>
  <si>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</si>
  <si>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</si>
  <si>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</si>
  <si>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</si>
  <si>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</si>
  <si>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</si>
  <si>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</si>
  <si>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</si>
  <si>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</si>
  <si>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</si>
  <si>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</si>
  <si>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</si>
  <si>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</si>
  <si>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</si>
  <si>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</si>
  <si>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</si>
  <si>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</si>
  <si>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</si>
  <si>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</si>
  <si>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</si>
  <si>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</si>
  <si>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</si>
  <si>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</si>
  <si>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</si>
  <si>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</si>
  <si>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</si>
  <si>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</si>
  <si>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</si>
  <si>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</si>
  <si>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</si>
  <si>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</si>
  <si>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</si>
  <si>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</si>
  <si>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</si>
  <si>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</si>
  <si>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</si>
  <si>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</si>
  <si>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</si>
  <si>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</si>
  <si>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</si>
  <si>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</si>
  <si>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</si>
  <si>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</si>
  <si>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</si>
  <si>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</si>
  <si>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</si>
  <si>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</si>
  <si>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</si>
  <si>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</si>
  <si>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</si>
  <si>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</si>
  <si>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</si>
  <si>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</si>
  <si>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</si>
  <si>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</si>
  <si>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</si>
  <si>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</si>
  <si>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</si>
  <si>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</si>
  <si>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</si>
  <si>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</si>
  <si>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</si>
  <si>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</si>
  <si>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</si>
  <si>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</si>
  <si>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</si>
  <si>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</si>
  <si>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</si>
  <si>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</si>
  <si>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</si>
  <si>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</si>
  <si>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</si>
  <si>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</si>
  <si>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</si>
  <si>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</si>
  <si>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</si>
  <si>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</si>
  <si>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</si>
  <si>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</si>
  <si>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</si>
  <si>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</si>
  <si>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</si>
  <si>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</si>
  <si>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</si>
  <si>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</si>
  <si>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</si>
  <si>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</si>
  <si>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</si>
  <si>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</si>
  <si>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</si>
  <si>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</si>
  <si>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</si>
  <si>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</si>
  <si>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</si>
  <si>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</si>
  <si>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</si>
  <si>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</si>
  <si>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</si>
  <si>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</si>
  <si>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</si>
  <si>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</si>
  <si>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</si>
  <si>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</si>
  <si>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</si>
  <si>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</si>
  <si>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</si>
  <si>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</si>
  <si>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</si>
  <si>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</si>
  <si>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</si>
  <si>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</si>
  <si>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</si>
  <si>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</si>
  <si>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</si>
  <si>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</si>
  <si>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</si>
  <si>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</si>
  <si>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</si>
  <si>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</si>
  <si>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</si>
  <si>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</si>
  <si>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</si>
  <si>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</si>
  <si>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</si>
  <si>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</si>
  <si>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</si>
  <si>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</si>
  <si>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</si>
  <si>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</si>
  <si>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</si>
  <si>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</si>
  <si>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</si>
  <si>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</si>
  <si>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</si>
  <si>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</si>
  <si>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</si>
  <si>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</si>
  <si>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</si>
  <si>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</si>
  <si>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</si>
  <si>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</si>
  <si>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</si>
  <si>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ул. Центральная, д. 1 - ул.Центральная, д. 4</t>
  </si>
  <si>
    <t>ул. Центральная д.1</t>
  </si>
  <si>
    <t>ул. Центральная д.2</t>
  </si>
  <si>
    <t>ул. Центральная д.3</t>
  </si>
  <si>
    <t>ул. Центральная д.4</t>
  </si>
  <si>
    <t>_____________ Е.В. Клухина</t>
  </si>
  <si>
    <t>м2</t>
  </si>
  <si>
    <t>м</t>
  </si>
  <si>
    <t>шт</t>
  </si>
  <si>
    <t xml:space="preserve"> частично грунтовое покрытие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</si>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</sst>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B10" zoomScale="130" zoomScaleNormal="120" zoomScaleSheetLayoutView="130" workbookViewId="0">
      <selection activeCell="E31" sqref="E31:H3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376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370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43020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371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9768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f>E25+F25+G25+H25</f>
        <v>484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18</v>
      </c>
      <c r="F25" s="82">
        <v>58</v>
      </c>
      <c r="G25" s="82">
        <v>312</v>
      </c>
      <c r="H25" s="82">
        <v>96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12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 t="s">
        <v>381</v>
      </c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415</v>
      </c>
      <c r="H89" s="142">
        <v>3</v>
      </c>
      <c r="I89" s="159" t="s">
        <v>380</v>
      </c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231</v>
      </c>
      <c r="G90" s="141">
        <v>1.5</v>
      </c>
      <c r="H90" s="142">
        <v>11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231</v>
      </c>
      <c r="G91" s="141"/>
      <c r="H91" s="142">
        <v>8</v>
      </c>
      <c r="I91" s="159"/>
    </row>
    <row r="92" spans="1:9" ht="12.75" customHeight="1" x14ac:dyDescent="0.25">
      <c r="A92" s="157"/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270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158</v>
      </c>
      <c r="C167" s="55" t="str">
        <f>IFERROR(INDEX(Инвентаризация!$B$52:$I$284,MATCH($B167,Инвентаризация!$B$52:$B$284,0),COLUMN()-1),"")</f>
        <v>Тип</v>
      </c>
      <c r="D167" s="55" t="str">
        <f>IFERROR(INDEX(Инвентаризация!$B$52:$I$284,MATCH($B167,Инвентаризация!$B$52:$B$284,0),COLUMN()-1),"")</f>
        <v>Материал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Протяженность, п. м.</v>
      </c>
      <c r="H167" s="55" t="str">
        <f>IFERROR(INDEX(Инвентаризация!$B$52:$I$284,MATCH($B167,Инвентаризация!$B$52:$B$284,0),COLUMN()-1),"")</f>
        <v>Нет характеристик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1500</v>
      </c>
      <c r="H171" s="142"/>
      <c r="I171" s="159"/>
    </row>
    <row r="172" spans="1:9" ht="12.75" customHeight="1" x14ac:dyDescent="0.25">
      <c r="A172" s="157">
        <f>IF(B172="","",COUNTA($B$171:B172))</f>
        <v>2</v>
      </c>
      <c r="B172" s="69" t="s">
        <v>158</v>
      </c>
      <c r="C172" s="158" t="s">
        <v>194</v>
      </c>
      <c r="D172" s="158" t="s">
        <v>211</v>
      </c>
      <c r="E172" s="158"/>
      <c r="F172" s="163" t="s">
        <v>234</v>
      </c>
      <c r="G172" s="141">
        <v>230</v>
      </c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209</v>
      </c>
      <c r="G212" s="141"/>
      <c r="H212" s="142">
        <v>100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20</v>
      </c>
      <c r="D213" s="158" t="s">
        <v>94</v>
      </c>
      <c r="E213" s="158" t="s">
        <v>151</v>
      </c>
      <c r="F213" s="158" t="s">
        <v>231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83</v>
      </c>
      <c r="C214" s="158" t="s">
        <v>229</v>
      </c>
      <c r="D214" s="158" t="s">
        <v>49</v>
      </c>
      <c r="E214" s="158"/>
      <c r="F214" s="158" t="s">
        <v>209</v>
      </c>
      <c r="G214" s="141"/>
      <c r="H214" s="142">
        <v>50</v>
      </c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231</v>
      </c>
      <c r="G253" s="141"/>
      <c r="H253" s="142">
        <v>14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168</v>
      </c>
      <c r="D294" s="158"/>
      <c r="E294" s="158"/>
      <c r="F294" s="158" t="s">
        <v>231</v>
      </c>
      <c r="G294" s="141">
        <v>6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1961</v>
      </c>
      <c r="H335" s="142">
        <v>1524.16</v>
      </c>
      <c r="I335" s="159" t="s">
        <v>372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1961</v>
      </c>
      <c r="H336" s="142">
        <v>1505.18</v>
      </c>
      <c r="I336" s="159" t="s">
        <v>373</v>
      </c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1967</v>
      </c>
      <c r="H337" s="142">
        <v>2024.8</v>
      </c>
      <c r="I337" s="159" t="s">
        <v>374</v>
      </c>
    </row>
    <row r="338" spans="1:9" ht="12.75" customHeight="1" x14ac:dyDescent="0.25">
      <c r="A338" s="157">
        <f>IF(B338="","",COUNTA($B$335:B338))</f>
        <v>4</v>
      </c>
      <c r="B338" s="69" t="s">
        <v>283</v>
      </c>
      <c r="C338" s="158" t="s">
        <v>284</v>
      </c>
      <c r="D338" s="158"/>
      <c r="E338" s="158"/>
      <c r="F338" s="158" t="s">
        <v>286</v>
      </c>
      <c r="G338" s="141">
        <v>1967</v>
      </c>
      <c r="H338" s="142">
        <v>2053.6999999999998</v>
      </c>
      <c r="I338" s="159" t="s">
        <v>375</v>
      </c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174</v>
      </c>
      <c r="D373" s="51" t="s">
        <v>345</v>
      </c>
      <c r="E373" s="136" t="s">
        <v>379</v>
      </c>
      <c r="F373" s="137">
        <v>6</v>
      </c>
      <c r="G373" s="137">
        <v>50000</v>
      </c>
      <c r="H373" s="138">
        <f>IF(G373="","",F373*G373)</f>
        <v>300000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345</v>
      </c>
      <c r="E374" s="136" t="s">
        <v>379</v>
      </c>
      <c r="F374" s="137">
        <v>11</v>
      </c>
      <c r="G374" s="137">
        <v>12600</v>
      </c>
      <c r="H374" s="138">
        <f>IF(G374="","",F374*G374)</f>
        <v>138600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172</v>
      </c>
      <c r="D375" s="51" t="s">
        <v>344</v>
      </c>
      <c r="E375" s="136" t="s">
        <v>377</v>
      </c>
      <c r="F375" s="137">
        <v>450</v>
      </c>
      <c r="G375" s="137">
        <v>1600</v>
      </c>
      <c r="H375" s="138">
        <f t="shared" ref="H375:H407" si="0">IF(G375="","",F375*G375)</f>
        <v>720000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173</v>
      </c>
      <c r="C376" s="51" t="s">
        <v>177</v>
      </c>
      <c r="D376" s="51" t="s">
        <v>345</v>
      </c>
      <c r="E376" s="136" t="s">
        <v>379</v>
      </c>
      <c r="F376" s="137">
        <v>8</v>
      </c>
      <c r="G376" s="137">
        <v>3850</v>
      </c>
      <c r="H376" s="138">
        <f t="shared" si="0"/>
        <v>30800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192</v>
      </c>
      <c r="C377" s="51" t="s">
        <v>158</v>
      </c>
      <c r="D377" s="51" t="s">
        <v>345</v>
      </c>
      <c r="E377" s="136" t="s">
        <v>378</v>
      </c>
      <c r="F377" s="137">
        <v>230</v>
      </c>
      <c r="G377" s="137">
        <v>2500</v>
      </c>
      <c r="H377" s="138">
        <f t="shared" si="0"/>
        <v>575000</v>
      </c>
      <c r="I377" s="136"/>
    </row>
    <row r="378" spans="1:9" ht="12.75" customHeight="1" x14ac:dyDescent="0.25">
      <c r="A378" s="157">
        <v>6</v>
      </c>
      <c r="B378" s="51" t="s">
        <v>192</v>
      </c>
      <c r="C378" s="51" t="s">
        <v>204</v>
      </c>
      <c r="D378" s="51" t="s">
        <v>344</v>
      </c>
      <c r="E378" s="136" t="s">
        <v>377</v>
      </c>
      <c r="F378" s="137">
        <v>1500</v>
      </c>
      <c r="G378" s="137">
        <v>2670</v>
      </c>
      <c r="H378" s="138">
        <f t="shared" si="0"/>
        <v>4005000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173</v>
      </c>
      <c r="C379" s="51" t="s">
        <v>174</v>
      </c>
      <c r="D379" s="51" t="s">
        <v>344</v>
      </c>
      <c r="E379" s="136" t="s">
        <v>379</v>
      </c>
      <c r="F379" s="137">
        <v>12</v>
      </c>
      <c r="G379" s="137">
        <v>50000</v>
      </c>
      <c r="H379" s="138">
        <f t="shared" si="0"/>
        <v>600000</v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6369400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2017-10-25T11:40:49Z</cp:lastPrinted>
  <dcterms:created xsi:type="dcterms:W3CDTF">2017-08-22T09:44:58Z</dcterms:created>
  <dcterms:modified xsi:type="dcterms:W3CDTF">2017-10-25T14:46:13Z</dcterms:modified>
</cp:coreProperties>
</file>